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yetenek sınavı\1. SINAV\"/>
    </mc:Choice>
  </mc:AlternateContent>
  <xr:revisionPtr revIDLastSave="0" documentId="13_ncr:1_{5AF70ABC-1547-4A0D-8C72-907FE64CDA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vurular Tercih Sıralı_man" sheetId="1" r:id="rId1"/>
  </sheets>
  <definedNames>
    <definedName name="_xlnm._FilterDatabase" localSheetId="0" hidden="1">'Basvurular Tercih Sıralı_man'!$A$3:$D$10</definedName>
  </definedNames>
  <calcPr calcId="191029"/>
</workbook>
</file>

<file path=xl/calcChain.xml><?xml version="1.0" encoding="utf-8"?>
<calcChain xmlns="http://schemas.openxmlformats.org/spreadsheetml/2006/main">
  <c r="E9" i="1" l="1"/>
  <c r="E7" i="1"/>
  <c r="E4" i="1"/>
  <c r="E11" i="1"/>
  <c r="E10" i="1"/>
  <c r="E5" i="1"/>
  <c r="E8" i="1"/>
  <c r="E6" i="1"/>
  <c r="F9" i="1" l="1"/>
  <c r="H9" i="1" s="1"/>
  <c r="F7" i="1"/>
  <c r="H7" i="1" s="1"/>
  <c r="F4" i="1"/>
  <c r="H4" i="1" s="1"/>
  <c r="F10" i="1"/>
  <c r="H10" i="1" s="1"/>
  <c r="F5" i="1"/>
  <c r="H5" i="1" s="1"/>
  <c r="F8" i="1"/>
  <c r="H8" i="1" s="1"/>
  <c r="F11" i="1"/>
  <c r="H11" i="1" s="1"/>
  <c r="F6" i="1"/>
  <c r="H6" i="1" s="1"/>
</calcChain>
</file>

<file path=xl/sharedStrings.xml><?xml version="1.0" encoding="utf-8"?>
<sst xmlns="http://schemas.openxmlformats.org/spreadsheetml/2006/main" count="27" uniqueCount="20">
  <si>
    <t>ÖYSP</t>
  </si>
  <si>
    <t>OBP</t>
  </si>
  <si>
    <t>Ad Soyad</t>
  </si>
  <si>
    <t>TYT</t>
  </si>
  <si>
    <t>Parkur Süre</t>
  </si>
  <si>
    <t>ÖYSP-SP</t>
  </si>
  <si>
    <t>SPORCU ÖZGEÇMİŞ</t>
  </si>
  <si>
    <t>YP PUANI</t>
  </si>
  <si>
    <t>Başarı durumu</t>
  </si>
  <si>
    <t>Burs Durumu</t>
  </si>
  <si>
    <t>BAŞARILI</t>
  </si>
  <si>
    <t>Not: Spor Yöneticiliği Bölümünü kazanan adayların kesin kayıtları 18-21 Ağustos 2023 tarihleri arasında Avrasya Üniversitesi Pelitli Yerleşkesi'nde gerçekleşecektir.</t>
  </si>
  <si>
    <t>E** Bar** ACUN**</t>
  </si>
  <si>
    <t>Oğuzh** BEZ**</t>
  </si>
  <si>
    <t>Mertc** Ç**</t>
  </si>
  <si>
    <t>Ahm** İP**</t>
  </si>
  <si>
    <t>A** Berk** BAHÇE**</t>
  </si>
  <si>
    <t>Fır** T**</t>
  </si>
  <si>
    <t>Ber** Beytull** YILM**</t>
  </si>
  <si>
    <t>Hak** Er** BAL**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</si>
</sst>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b/>
      <sz val="11"/>
      <name val="Arial"/>
      <family val="1"/>
    </font>
    <font>
      <sz val="10"/>
      <color rgb="FF22222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9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showOutlineSymbols="0" showWhiteSpace="0" zoomScale="80" zoomScaleNormal="80" workbookViewId="0">
      <selection activeCell="L7" sqref="L7"/>
    </sheetView>
  </sheetViews>
  <sheetFormatPr defaultRowHeight="14.25" x14ac:dyDescent="0.2"/>
  <cols>
    <col min="1" max="1" width="31.375" customWidth="1"/>
    <col min="2" max="2" width="10.375" customWidth="1"/>
    <col min="3" max="3" width="12.375" customWidth="1"/>
    <col min="4" max="4" width="15.125" customWidth="1"/>
    <col min="6" max="6" width="13.875" style="1" customWidth="1"/>
    <col min="7" max="7" width="22" style="1" customWidth="1"/>
    <col min="8" max="8" width="10.625" customWidth="1"/>
  </cols>
  <sheetData>
    <row r="1" spans="1:10" ht="15" x14ac:dyDescent="0.25">
      <c r="A1" s="8"/>
      <c r="B1" s="8"/>
      <c r="C1" s="8"/>
      <c r="D1" s="8"/>
      <c r="E1" s="8"/>
      <c r="F1" s="9"/>
      <c r="G1" s="9"/>
      <c r="H1" s="8"/>
      <c r="I1" s="8"/>
      <c r="J1" s="8"/>
    </row>
    <row r="2" spans="1:10" ht="15" x14ac:dyDescent="0.25">
      <c r="A2" s="8"/>
      <c r="B2" s="8"/>
      <c r="C2" s="8"/>
      <c r="D2" s="8"/>
      <c r="E2" s="8"/>
      <c r="F2" s="9"/>
      <c r="G2" s="9"/>
      <c r="H2" s="8"/>
      <c r="I2" s="8"/>
      <c r="J2" s="8"/>
    </row>
    <row r="3" spans="1:10" s="7" customFormat="1" ht="13.9" customHeight="1" x14ac:dyDescent="0.25">
      <c r="A3" s="3" t="s">
        <v>2</v>
      </c>
      <c r="B3" s="3" t="s">
        <v>1</v>
      </c>
      <c r="C3" s="3" t="s">
        <v>3</v>
      </c>
      <c r="D3" s="3" t="s">
        <v>4</v>
      </c>
      <c r="E3" s="3" t="s">
        <v>0</v>
      </c>
      <c r="F3" s="3" t="s">
        <v>5</v>
      </c>
      <c r="G3" s="3" t="s">
        <v>6</v>
      </c>
      <c r="H3" s="3" t="s">
        <v>7</v>
      </c>
      <c r="I3" s="10" t="s">
        <v>8</v>
      </c>
      <c r="J3" s="10" t="s">
        <v>9</v>
      </c>
    </row>
    <row r="4" spans="1:10" s="7" customFormat="1" ht="39" customHeight="1" x14ac:dyDescent="0.25">
      <c r="A4" s="4" t="s">
        <v>14</v>
      </c>
      <c r="B4" s="4">
        <v>278.55</v>
      </c>
      <c r="C4" s="5">
        <v>192.29508000000001</v>
      </c>
      <c r="D4" s="4">
        <v>32.593000000000004</v>
      </c>
      <c r="E4" s="6">
        <f>(1-((D4-MIN($D$5:$D$11))/(MAX($D$5:$D$11)- MIN($D$5:$D$11))))*100</f>
        <v>102.04806687565306</v>
      </c>
      <c r="F4" s="6">
        <f>10*(E4-AVERAGE($E$5:$E$11))/STDEV($E$5:$E$11)+50</f>
        <v>60.683759381982789</v>
      </c>
      <c r="G4" s="6">
        <v>70</v>
      </c>
      <c r="H4" s="6">
        <f>(0.55*F4*5)+(0.12*B4)+(0.45*C4)+(G4*0.3)</f>
        <v>307.83912430045268</v>
      </c>
      <c r="I4" s="8" t="s">
        <v>10</v>
      </c>
      <c r="J4" s="11">
        <v>1</v>
      </c>
    </row>
    <row r="5" spans="1:10" ht="55.5" customHeight="1" x14ac:dyDescent="0.25">
      <c r="A5" s="4" t="s">
        <v>12</v>
      </c>
      <c r="B5" s="4">
        <v>314.61757</v>
      </c>
      <c r="C5" s="5">
        <v>181.08238</v>
      </c>
      <c r="D5" s="4">
        <v>33.325000000000003</v>
      </c>
      <c r="E5" s="6">
        <f>(1-((D5-MIN($D$5:$D$11))/(MAX($D$5:$D$11)- MIN($D$5:$D$11))))*100</f>
        <v>86.750261233019828</v>
      </c>
      <c r="F5" s="6">
        <f>10*(E5-AVERAGE($E$5:$E$11))/STDEV($E$5:$E$11)+50</f>
        <v>56.975347034517689</v>
      </c>
      <c r="G5" s="6">
        <v>40</v>
      </c>
      <c r="H5" s="6">
        <f>(0.55*F5*5)+(0.12*B5)+(0.45*C5)+(0.06*B5)+(G5*0.3)</f>
        <v>306.80043794492366</v>
      </c>
      <c r="I5" s="8" t="s">
        <v>10</v>
      </c>
      <c r="J5" s="11">
        <v>1</v>
      </c>
    </row>
    <row r="6" spans="1:10" ht="55.5" customHeight="1" x14ac:dyDescent="0.25">
      <c r="A6" s="4" t="s">
        <v>13</v>
      </c>
      <c r="B6" s="4">
        <v>320.36450000000002</v>
      </c>
      <c r="C6" s="5">
        <v>156.72342</v>
      </c>
      <c r="D6" s="4">
        <v>32.691000000000003</v>
      </c>
      <c r="E6" s="6">
        <f>(1-((D6-MIN($D$5:$D$11))/(MAX($D$5:$D$11)- MIN($D$5:$D$11))))*100</f>
        <v>100</v>
      </c>
      <c r="F6" s="6">
        <f>10*(E6-AVERAGE($E$5:$E$11))/STDEV($E$5:$E$11)+50</f>
        <v>60.187277947486102</v>
      </c>
      <c r="G6" s="6">
        <v>40</v>
      </c>
      <c r="H6" s="6">
        <f>(0.55*F6*5)+(0.12*B6)+(0.45*C6)+(0.06*B6)+(G6*0.3)</f>
        <v>305.70616335558685</v>
      </c>
      <c r="I6" s="8" t="s">
        <v>10</v>
      </c>
      <c r="J6" s="11">
        <v>1</v>
      </c>
    </row>
    <row r="7" spans="1:10" ht="55.5" customHeight="1" x14ac:dyDescent="0.25">
      <c r="A7" s="4" t="s">
        <v>17</v>
      </c>
      <c r="B7" s="4">
        <v>284.68549999999999</v>
      </c>
      <c r="C7" s="5">
        <v>208.12110000000001</v>
      </c>
      <c r="D7" s="4">
        <v>33.097999999999999</v>
      </c>
      <c r="E7" s="6">
        <f>(1-((D7-MIN($D$5:$D$11))/(MAX($D$5:$D$11)- MIN($D$5:$D$11))))*100</f>
        <v>91.494252873563283</v>
      </c>
      <c r="F7" s="6">
        <f>10*(E7-AVERAGE($E$5:$E$11))/STDEV($E$5:$E$11)+50</f>
        <v>58.125360153198827</v>
      </c>
      <c r="G7" s="6"/>
      <c r="H7" s="6">
        <f>(0.55*F7*5)+(0.06*B7)+(0.45*C7)+(G7*0.3)</f>
        <v>270.58036542129679</v>
      </c>
      <c r="I7" s="8" t="s">
        <v>10</v>
      </c>
      <c r="J7" s="11">
        <v>1</v>
      </c>
    </row>
    <row r="8" spans="1:10" ht="55.5" customHeight="1" x14ac:dyDescent="0.25">
      <c r="A8" s="4" t="s">
        <v>19</v>
      </c>
      <c r="B8" s="4">
        <v>343.42399999999998</v>
      </c>
      <c r="C8" s="5">
        <v>191.94947999999999</v>
      </c>
      <c r="D8" s="4">
        <v>35.148000000000003</v>
      </c>
      <c r="E8" s="6">
        <f>(1-((D8-MIN($D$5:$D$11))/(MAX($D$5:$D$11)- MIN($D$5:$D$11))))*100</f>
        <v>48.652037617554811</v>
      </c>
      <c r="F8" s="6">
        <f>10*(E8-AVERAGE($E$5:$E$11))/STDEV($E$5:$E$11)+50</f>
        <v>47.739779125461837</v>
      </c>
      <c r="G8" s="6"/>
      <c r="H8" s="6">
        <f>(0.55*F8*5)+(0.12*B8)+(0.45*C8)+(G8*0.3)</f>
        <v>258.87253859502005</v>
      </c>
      <c r="I8" s="8" t="s">
        <v>10</v>
      </c>
      <c r="J8" s="11">
        <v>0.5</v>
      </c>
    </row>
    <row r="9" spans="1:10" ht="55.5" customHeight="1" x14ac:dyDescent="0.25">
      <c r="A9" s="4" t="s">
        <v>16</v>
      </c>
      <c r="B9" s="4">
        <v>289.98450000000003</v>
      </c>
      <c r="C9" s="5">
        <v>164.53048000000001</v>
      </c>
      <c r="D9" s="4">
        <v>33.944000000000003</v>
      </c>
      <c r="E9" s="6">
        <f>(1-((D9-MIN($D$5:$D$11))/(MAX($D$5:$D$11)- MIN($D$5:$D$11))))*100</f>
        <v>73.814002089864132</v>
      </c>
      <c r="F9" s="6">
        <f>10*(E9-AVERAGE($E$5:$E$11))/STDEV($E$5:$E$11)+50</f>
        <v>53.839408177849798</v>
      </c>
      <c r="G9" s="6"/>
      <c r="H9" s="6">
        <f>(0.55*F9*5)+(0.12*B9)+(0.45*C9)+(G9*0.3)</f>
        <v>256.89522848908695</v>
      </c>
      <c r="I9" s="8" t="s">
        <v>10</v>
      </c>
      <c r="J9" s="11">
        <v>0.5</v>
      </c>
    </row>
    <row r="10" spans="1:10" ht="55.5" customHeight="1" x14ac:dyDescent="0.25">
      <c r="A10" s="4" t="s">
        <v>18</v>
      </c>
      <c r="B10" s="4">
        <v>323.14999999999998</v>
      </c>
      <c r="C10" s="5">
        <v>174.58296999999999</v>
      </c>
      <c r="D10" s="4">
        <v>37.475999999999999</v>
      </c>
      <c r="E10" s="6">
        <f>(1-((D10-MIN($D$5:$D$11))/(MAX($D$5:$D$11)- MIN($D$5:$D$11))))*100</f>
        <v>0</v>
      </c>
      <c r="F10" s="6">
        <f>10*(E10-AVERAGE($E$5:$E$11))/STDEV($E$5:$E$11)+50</f>
        <v>35.945811987622015</v>
      </c>
      <c r="G10" s="6"/>
      <c r="H10" s="6">
        <f>(0.55*F10*5)+(0.12*B10)+(0.45*C10)+(0.06*B10)+(G10*0.3)</f>
        <v>235.58031946596054</v>
      </c>
      <c r="I10" s="8" t="s">
        <v>10</v>
      </c>
      <c r="J10" s="11">
        <v>0.5</v>
      </c>
    </row>
    <row r="11" spans="1:10" ht="55.5" customHeight="1" x14ac:dyDescent="0.25">
      <c r="A11" s="4" t="s">
        <v>15</v>
      </c>
      <c r="B11" s="4">
        <v>270.47399999999999</v>
      </c>
      <c r="C11" s="5">
        <v>161.71782999999999</v>
      </c>
      <c r="D11" s="4">
        <v>37.231000000000002</v>
      </c>
      <c r="E11" s="6">
        <f>(1-((D11-MIN($D$5:$D$11))/(MAX($D$5:$D$11)- MIN($D$5:$D$11))))*100</f>
        <v>5.1201671891326512</v>
      </c>
      <c r="F11" s="6">
        <f>10*(E11-AVERAGE($E$5:$E$11))/STDEV($E$5:$E$11)+50</f>
        <v>37.187015573863739</v>
      </c>
      <c r="G11" s="6"/>
      <c r="H11" s="6">
        <f>(0.55*F11*5)+(0.12*B11)+(0.45*C11)+(G11*0.3)</f>
        <v>207.4941963281253</v>
      </c>
      <c r="I11" s="8" t="s">
        <v>10</v>
      </c>
      <c r="J11" s="11">
        <v>0.5</v>
      </c>
    </row>
    <row r="12" spans="1:10" ht="15" x14ac:dyDescent="0.25">
      <c r="A12" s="8"/>
      <c r="B12" s="8"/>
      <c r="C12" s="8"/>
      <c r="D12" s="8"/>
      <c r="E12" s="8"/>
      <c r="F12" s="9"/>
      <c r="G12" s="9"/>
      <c r="H12" s="8"/>
      <c r="I12" s="8"/>
      <c r="J12" s="8"/>
    </row>
    <row r="13" spans="1:10" ht="15" x14ac:dyDescent="0.25">
      <c r="A13" s="8" t="s">
        <v>11</v>
      </c>
      <c r="B13" s="8"/>
      <c r="C13" s="8"/>
      <c r="D13" s="8"/>
      <c r="E13" s="8"/>
      <c r="F13" s="9"/>
      <c r="G13" s="9"/>
      <c r="H13" s="8"/>
      <c r="I13" s="8"/>
      <c r="J13" s="8"/>
    </row>
    <row r="14" spans="1:10" ht="15" x14ac:dyDescent="0.25">
      <c r="A14" s="8"/>
      <c r="B14" s="8"/>
      <c r="C14" s="8"/>
      <c r="D14" s="8"/>
      <c r="E14" s="8"/>
      <c r="F14" s="9"/>
      <c r="G14" s="9"/>
      <c r="H14" s="8"/>
      <c r="I14" s="8"/>
      <c r="J14" s="8"/>
    </row>
    <row r="19" spans="1:1" x14ac:dyDescent="0.2">
      <c r="A19" s="2"/>
    </row>
  </sheetData>
  <sortState xmlns:xlrd2="http://schemas.microsoft.com/office/spreadsheetml/2017/richdata2" ref="A3:H19">
    <sortCondition descending="1" ref="H3:H19"/>
  </sortState>
  <pageMargins left="0.75" right="0.75" top="1" bottom="1" header="0.5" footer="0.5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Basvurular Tercih Sıralı_man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cp:lastPrinted>2021-08-21T14:01:24Z</cp:lastPrinted>
  <dcterms:created xsi:type="dcterms:W3CDTF">2021-08-21T09:19:52Z</dcterms:created>
  <dcterms:modified xsi:type="dcterms:W3CDTF">2023-08-17T13:59:42Z</dcterms:modified>
</cp:coreProperties>
</file>